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19200" windowHeight="6930"/>
  </bookViews>
  <sheets>
    <sheet name="جدول 5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19" i="1"/>
  <c r="M19" i="1"/>
  <c r="L19" i="1" s="1"/>
  <c r="K19" i="1"/>
  <c r="J19" i="1"/>
  <c r="I19" i="1"/>
  <c r="H19" i="1"/>
  <c r="G19" i="1"/>
  <c r="F19" i="1"/>
  <c r="E19" i="1"/>
  <c r="D19" i="1"/>
  <c r="C19" i="1"/>
  <c r="N18" i="1"/>
  <c r="L18" i="1" s="1"/>
  <c r="M18" i="1"/>
  <c r="K18" i="1"/>
  <c r="J18" i="1"/>
  <c r="I18" i="1"/>
  <c r="H18" i="1"/>
  <c r="G18" i="1"/>
  <c r="F18" i="1"/>
  <c r="E18" i="1"/>
  <c r="D18" i="1"/>
  <c r="C18" i="1"/>
  <c r="N17" i="1"/>
  <c r="M17" i="1"/>
  <c r="K17" i="1"/>
  <c r="J17" i="1"/>
  <c r="I17" i="1"/>
  <c r="H17" i="1"/>
  <c r="G17" i="1"/>
  <c r="F17" i="1"/>
  <c r="E17" i="1"/>
  <c r="D17" i="1"/>
  <c r="C17" i="1"/>
  <c r="N16" i="1"/>
  <c r="L16" i="1" s="1"/>
  <c r="M16" i="1"/>
  <c r="K16" i="1"/>
  <c r="J16" i="1"/>
  <c r="I16" i="1"/>
  <c r="H16" i="1"/>
  <c r="G16" i="1"/>
  <c r="F16" i="1"/>
  <c r="E16" i="1"/>
  <c r="D16" i="1"/>
  <c r="C16" i="1"/>
  <c r="N15" i="1"/>
  <c r="M15" i="1"/>
  <c r="K15" i="1"/>
  <c r="J15" i="1"/>
  <c r="I15" i="1"/>
  <c r="H15" i="1"/>
  <c r="G15" i="1"/>
  <c r="F15" i="1"/>
  <c r="E15" i="1"/>
  <c r="D15" i="1"/>
  <c r="C15" i="1"/>
  <c r="N14" i="1"/>
  <c r="M14" i="1"/>
  <c r="K14" i="1"/>
  <c r="J14" i="1"/>
  <c r="I14" i="1"/>
  <c r="H14" i="1"/>
  <c r="G14" i="1"/>
  <c r="F14" i="1"/>
  <c r="E14" i="1"/>
  <c r="D14" i="1"/>
  <c r="C14" i="1"/>
  <c r="J20" i="1" l="1"/>
  <c r="M20" i="1"/>
  <c r="L14" i="1"/>
  <c r="K20" i="1"/>
  <c r="L17" i="1"/>
  <c r="B18" i="1"/>
  <c r="D20" i="1"/>
  <c r="E20" i="1"/>
  <c r="B19" i="1"/>
  <c r="N20" i="1"/>
  <c r="B15" i="1"/>
  <c r="G20" i="1"/>
  <c r="B16" i="1"/>
  <c r="F20" i="1"/>
  <c r="H20" i="1"/>
  <c r="B17" i="1"/>
  <c r="I20" i="1"/>
  <c r="L15" i="1"/>
  <c r="C20" i="1"/>
  <c r="B14" i="1"/>
  <c r="L20" i="1" l="1"/>
  <c r="B20" i="1"/>
  <c r="B21" i="1" s="1"/>
  <c r="F21" i="1" l="1"/>
  <c r="C21" i="1"/>
  <c r="K21" i="1"/>
  <c r="D21" i="1"/>
  <c r="I21" i="1"/>
  <c r="G21" i="1"/>
  <c r="H21" i="1"/>
  <c r="E21" i="1"/>
  <c r="J21" i="1"/>
</calcChain>
</file>

<file path=xl/sharedStrings.xml><?xml version="1.0" encoding="utf-8"?>
<sst xmlns="http://schemas.openxmlformats.org/spreadsheetml/2006/main" count="30" uniqueCount="29">
  <si>
    <t>نوع العلاج</t>
  </si>
  <si>
    <t>الجملة</t>
  </si>
  <si>
    <t>عدد الوحدات</t>
  </si>
  <si>
    <t>أخرى</t>
  </si>
  <si>
    <t>تقويم</t>
  </si>
  <si>
    <t>تركيب</t>
  </si>
  <si>
    <t>خلع</t>
  </si>
  <si>
    <t>حشو</t>
  </si>
  <si>
    <t>جراحى</t>
  </si>
  <si>
    <t>أعصاب</t>
  </si>
  <si>
    <t>لثة</t>
  </si>
  <si>
    <t>عام</t>
  </si>
  <si>
    <t>متردد</t>
  </si>
  <si>
    <t>جديد</t>
  </si>
  <si>
    <t>المنطقة</t>
  </si>
  <si>
    <t>دبى</t>
  </si>
  <si>
    <t>الشارقة</t>
  </si>
  <si>
    <t>عجمان</t>
  </si>
  <si>
    <t>أم القيوين</t>
  </si>
  <si>
    <t>رأس الخيمة</t>
  </si>
  <si>
    <t>الفجيرة</t>
  </si>
  <si>
    <t xml:space="preserve">الجملة  </t>
  </si>
  <si>
    <t>التوزيع النسبى</t>
  </si>
  <si>
    <t>متوســــط الزيارات لكل مترددعلي عيادات الأسنــــان بالوزارة  3.04  زيارة سنويا</t>
  </si>
  <si>
    <t>علاجات الأسنان حسب نوع العلاج والوحدة والمنطقة الطبية 2017</t>
  </si>
  <si>
    <t>مركز الإحصاء والأبحاث</t>
  </si>
  <si>
    <t xml:space="preserve">جدول ( 53 )  </t>
  </si>
  <si>
    <t>المترددون</t>
  </si>
  <si>
    <t xml:space="preserve">نوع العلاج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</si>
</sst>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Border="1"/>
    <xf numFmtId="10" fontId="2" fillId="0" borderId="0" xfId="0" applyNumberFormat="1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0</xdr:rowOff>
    </xdr:from>
    <xdr:to>
      <xdr:col>0</xdr:col>
      <xdr:colOff>942975</xdr:colOff>
      <xdr:row>13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54838400" y="1247775"/>
          <a:ext cx="923925" cy="1066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157252</xdr:colOff>
      <xdr:row>0</xdr:row>
      <xdr:rowOff>125672</xdr:rowOff>
    </xdr:from>
    <xdr:to>
      <xdr:col>14</xdr:col>
      <xdr:colOff>179294</xdr:colOff>
      <xdr:row>4</xdr:row>
      <xdr:rowOff>106293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5708647" y="125672"/>
          <a:ext cx="2173572" cy="60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582;&#1583;&#1605;&#1575;&#1578;%20&#1608;&#1593;&#1604;&#1575;&#1580;&#1575;&#1578;%20&#1575;&#1604;&#1571;&#1587;&#1606;&#1575;&#1606;%20&#1580;&#1583;&#1608;&#1604;33%20&#1608;%2050%20&#1608;51&#1608;53%20&#1608;52(%20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17">
          <cell r="D17">
            <v>2512</v>
          </cell>
          <cell r="E17">
            <v>1904</v>
          </cell>
          <cell r="F17">
            <v>3091</v>
          </cell>
          <cell r="G17">
            <v>1112</v>
          </cell>
          <cell r="H17">
            <v>3232</v>
          </cell>
          <cell r="I17">
            <v>144</v>
          </cell>
          <cell r="J17">
            <v>968</v>
          </cell>
          <cell r="K17">
            <v>1530</v>
          </cell>
          <cell r="L17">
            <v>2573</v>
          </cell>
          <cell r="N17">
            <v>8564</v>
          </cell>
          <cell r="O17">
            <v>4754</v>
          </cell>
        </row>
        <row r="40">
          <cell r="D40">
            <v>19184</v>
          </cell>
          <cell r="E40">
            <v>4810</v>
          </cell>
          <cell r="F40">
            <v>3440</v>
          </cell>
          <cell r="G40">
            <v>5048</v>
          </cell>
          <cell r="H40">
            <v>20697</v>
          </cell>
          <cell r="I40">
            <v>693</v>
          </cell>
          <cell r="J40">
            <v>5987</v>
          </cell>
          <cell r="K40">
            <v>5810</v>
          </cell>
          <cell r="L40">
            <v>22288</v>
          </cell>
          <cell r="N40">
            <v>31044</v>
          </cell>
          <cell r="O40">
            <v>14393</v>
          </cell>
        </row>
        <row r="51">
          <cell r="D51">
            <v>6263</v>
          </cell>
          <cell r="E51">
            <v>1237</v>
          </cell>
          <cell r="F51">
            <v>1320</v>
          </cell>
          <cell r="G51">
            <v>1323</v>
          </cell>
          <cell r="H51">
            <v>7331</v>
          </cell>
          <cell r="I51">
            <v>115</v>
          </cell>
          <cell r="J51">
            <v>2623</v>
          </cell>
          <cell r="K51">
            <v>1563</v>
          </cell>
          <cell r="L51">
            <v>3571</v>
          </cell>
          <cell r="N51">
            <v>11678</v>
          </cell>
          <cell r="O51">
            <v>3860</v>
          </cell>
        </row>
        <row r="57">
          <cell r="D57">
            <v>17203</v>
          </cell>
          <cell r="E57">
            <v>6155</v>
          </cell>
          <cell r="F57">
            <v>3900</v>
          </cell>
          <cell r="G57">
            <v>1065</v>
          </cell>
          <cell r="H57">
            <v>7821</v>
          </cell>
          <cell r="I57">
            <v>101</v>
          </cell>
          <cell r="J57">
            <v>2864</v>
          </cell>
          <cell r="K57">
            <v>2008</v>
          </cell>
          <cell r="L57">
            <v>8910</v>
          </cell>
          <cell r="N57">
            <v>9228</v>
          </cell>
          <cell r="O57">
            <v>3818</v>
          </cell>
        </row>
        <row r="78">
          <cell r="D78">
            <v>4617</v>
          </cell>
          <cell r="E78">
            <v>1957</v>
          </cell>
          <cell r="F78">
            <v>2522</v>
          </cell>
          <cell r="G78">
            <v>1761</v>
          </cell>
          <cell r="H78">
            <v>12679</v>
          </cell>
          <cell r="I78">
            <v>1917</v>
          </cell>
          <cell r="J78">
            <v>4793</v>
          </cell>
          <cell r="K78">
            <v>3185</v>
          </cell>
          <cell r="L78">
            <v>7579</v>
          </cell>
          <cell r="N78">
            <v>21939</v>
          </cell>
          <cell r="O78">
            <v>10945</v>
          </cell>
        </row>
        <row r="100">
          <cell r="D100">
            <v>11118</v>
          </cell>
          <cell r="E100">
            <v>4163</v>
          </cell>
          <cell r="F100">
            <v>1728</v>
          </cell>
          <cell r="G100">
            <v>2577</v>
          </cell>
          <cell r="H100">
            <v>12033</v>
          </cell>
          <cell r="I100">
            <v>1869</v>
          </cell>
          <cell r="J100">
            <v>5036</v>
          </cell>
          <cell r="K100">
            <v>4086</v>
          </cell>
          <cell r="L100">
            <v>11476</v>
          </cell>
          <cell r="N100">
            <v>26271</v>
          </cell>
          <cell r="O100">
            <v>15441</v>
          </cell>
        </row>
      </sheetData>
      <sheetData sheetId="4"/>
      <sheetData sheetId="5">
        <row r="9">
          <cell r="F9">
            <v>23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rightToLeft="1" tabSelected="1" zoomScale="85" zoomScaleNormal="85" workbookViewId="0">
      <selection activeCell="R6" sqref="R6"/>
    </sheetView>
  </sheetViews>
  <sheetFormatPr defaultRowHeight="12.75" x14ac:dyDescent="0.2"/>
  <cols>
    <col min="1" max="15" width="10.7109375" style="1" customWidth="1"/>
    <col min="16" max="16384" width="9.140625" style="1"/>
  </cols>
  <sheetData>
    <row r="1" spans="1:15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54.95" customHeight="1" x14ac:dyDescent="0.2">
      <c r="A8" s="11" t="s">
        <v>25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9" customFormat="1" ht="20.100000000000001" customHeight="1" x14ac:dyDescent="0.2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9" customFormat="1" ht="20.100000000000001" customHeight="1" x14ac:dyDescent="0.2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27.75" customHeight="1" x14ac:dyDescent="0.2">
      <c r="A11" s="14" t="s">
        <v>0</v>
      </c>
      <c r="B11" s="15" t="s">
        <v>1</v>
      </c>
      <c r="C11" s="15" t="s">
        <v>28</v>
      </c>
      <c r="D11" s="15"/>
      <c r="E11" s="15"/>
      <c r="F11" s="15"/>
      <c r="G11" s="15"/>
      <c r="H11" s="15"/>
      <c r="I11" s="15"/>
      <c r="J11" s="15"/>
      <c r="K11" s="15"/>
      <c r="L11" s="15" t="s">
        <v>27</v>
      </c>
      <c r="M11" s="15"/>
      <c r="N11" s="15"/>
      <c r="O11" s="16" t="s">
        <v>2</v>
      </c>
    </row>
    <row r="12" spans="1:15" ht="24.75" customHeight="1" x14ac:dyDescent="0.2">
      <c r="A12" s="14"/>
      <c r="B12" s="15"/>
      <c r="C12" s="19" t="s">
        <v>3</v>
      </c>
      <c r="D12" s="19" t="s">
        <v>4</v>
      </c>
      <c r="E12" s="19" t="s">
        <v>5</v>
      </c>
      <c r="F12" s="19" t="s">
        <v>6</v>
      </c>
      <c r="G12" s="19" t="s">
        <v>7</v>
      </c>
      <c r="H12" s="19" t="s">
        <v>8</v>
      </c>
      <c r="I12" s="19" t="s">
        <v>9</v>
      </c>
      <c r="J12" s="19" t="s">
        <v>10</v>
      </c>
      <c r="K12" s="19" t="s">
        <v>11</v>
      </c>
      <c r="L12" s="19" t="s">
        <v>1</v>
      </c>
      <c r="M12" s="19" t="s">
        <v>12</v>
      </c>
      <c r="N12" s="19" t="s">
        <v>13</v>
      </c>
      <c r="O12" s="17"/>
    </row>
    <row r="13" spans="1:15" ht="31.5" customHeight="1" x14ac:dyDescent="0.2">
      <c r="A13" s="5" t="s">
        <v>14</v>
      </c>
      <c r="B13" s="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8"/>
    </row>
    <row r="14" spans="1:15" ht="35.1" customHeight="1" x14ac:dyDescent="0.2">
      <c r="A14" s="6" t="s">
        <v>15</v>
      </c>
      <c r="B14" s="4">
        <f t="shared" ref="B14:B19" si="0">SUM(C14:K14)</f>
        <v>17066</v>
      </c>
      <c r="C14" s="4">
        <f>'[1]علاجات الأسنان'!D17</f>
        <v>2512</v>
      </c>
      <c r="D14" s="4">
        <f>'[1]علاجات الأسنان'!E17</f>
        <v>1904</v>
      </c>
      <c r="E14" s="4">
        <f>'[1]علاجات الأسنان'!F17</f>
        <v>3091</v>
      </c>
      <c r="F14" s="4">
        <f>'[1]علاجات الأسنان'!G17</f>
        <v>1112</v>
      </c>
      <c r="G14" s="4">
        <f>'[1]علاجات الأسنان'!H17</f>
        <v>3232</v>
      </c>
      <c r="H14" s="4">
        <f>'[1]علاجات الأسنان'!I17</f>
        <v>144</v>
      </c>
      <c r="I14" s="4">
        <f>'[1]علاجات الأسنان'!J17</f>
        <v>968</v>
      </c>
      <c r="J14" s="4">
        <f>'[1]علاجات الأسنان'!K17</f>
        <v>1530</v>
      </c>
      <c r="K14" s="4">
        <f>'[1]علاجات الأسنان'!L17</f>
        <v>2573</v>
      </c>
      <c r="L14" s="4">
        <f t="shared" ref="L14:L19" si="1">SUM(M14:N14)</f>
        <v>13318</v>
      </c>
      <c r="M14" s="4">
        <f>'[1]علاجات الأسنان'!N17</f>
        <v>8564</v>
      </c>
      <c r="N14" s="4">
        <f>'[1]علاجات الأسنان'!O17</f>
        <v>4754</v>
      </c>
      <c r="O14" s="4">
        <v>10</v>
      </c>
    </row>
    <row r="15" spans="1:15" ht="35.1" customHeight="1" x14ac:dyDescent="0.2">
      <c r="A15" s="6" t="s">
        <v>16</v>
      </c>
      <c r="B15" s="4">
        <f t="shared" si="0"/>
        <v>87957</v>
      </c>
      <c r="C15" s="4">
        <f>'[1]علاجات الأسنان'!D40</f>
        <v>19184</v>
      </c>
      <c r="D15" s="4">
        <f>'[1]علاجات الأسنان'!E40</f>
        <v>4810</v>
      </c>
      <c r="E15" s="4">
        <f>'[1]علاجات الأسنان'!F40</f>
        <v>3440</v>
      </c>
      <c r="F15" s="4">
        <f>'[1]علاجات الأسنان'!G40</f>
        <v>5048</v>
      </c>
      <c r="G15" s="4">
        <f>'[1]علاجات الأسنان'!H40</f>
        <v>20697</v>
      </c>
      <c r="H15" s="4">
        <f>'[1]علاجات الأسنان'!I40</f>
        <v>693</v>
      </c>
      <c r="I15" s="4">
        <f>'[1]علاجات الأسنان'!J40</f>
        <v>5987</v>
      </c>
      <c r="J15" s="4">
        <f>'[1]علاجات الأسنان'!K40</f>
        <v>5810</v>
      </c>
      <c r="K15" s="4">
        <f>'[1]علاجات الأسنان'!L40</f>
        <v>22288</v>
      </c>
      <c r="L15" s="4">
        <f t="shared" si="1"/>
        <v>45437</v>
      </c>
      <c r="M15" s="4">
        <f>'[1]علاجات الأسنان'!N40</f>
        <v>31044</v>
      </c>
      <c r="N15" s="4">
        <f>'[1]علاجات الأسنان'!O40</f>
        <v>14393</v>
      </c>
      <c r="O15" s="4">
        <v>22</v>
      </c>
    </row>
    <row r="16" spans="1:15" ht="35.1" customHeight="1" x14ac:dyDescent="0.2">
      <c r="A16" s="6" t="s">
        <v>17</v>
      </c>
      <c r="B16" s="4">
        <f t="shared" si="0"/>
        <v>25346</v>
      </c>
      <c r="C16" s="4">
        <f>'[1]علاجات الأسنان'!D51</f>
        <v>6263</v>
      </c>
      <c r="D16" s="4">
        <f>'[1]علاجات الأسنان'!E51</f>
        <v>1237</v>
      </c>
      <c r="E16" s="4">
        <f>'[1]علاجات الأسنان'!F51</f>
        <v>1320</v>
      </c>
      <c r="F16" s="4">
        <f>'[1]علاجات الأسنان'!G51</f>
        <v>1323</v>
      </c>
      <c r="G16" s="4">
        <f>'[1]علاجات الأسنان'!H51</f>
        <v>7331</v>
      </c>
      <c r="H16" s="4">
        <f>'[1]علاجات الأسنان'!I51</f>
        <v>115</v>
      </c>
      <c r="I16" s="4">
        <f>'[1]علاجات الأسنان'!J51</f>
        <v>2623</v>
      </c>
      <c r="J16" s="4">
        <f>'[1]علاجات الأسنان'!K51</f>
        <v>1563</v>
      </c>
      <c r="K16" s="4">
        <f>'[1]علاجات الأسنان'!L51</f>
        <v>3571</v>
      </c>
      <c r="L16" s="4">
        <f t="shared" si="1"/>
        <v>15538</v>
      </c>
      <c r="M16" s="4">
        <f>'[1]علاجات الأسنان'!N51</f>
        <v>11678</v>
      </c>
      <c r="N16" s="4">
        <f>'[1]علاجات الأسنان'!O51</f>
        <v>3860</v>
      </c>
      <c r="O16" s="4">
        <v>4</v>
      </c>
    </row>
    <row r="17" spans="1:15" ht="35.1" customHeight="1" x14ac:dyDescent="0.2">
      <c r="A17" s="6" t="s">
        <v>18</v>
      </c>
      <c r="B17" s="4">
        <f t="shared" si="0"/>
        <v>50027</v>
      </c>
      <c r="C17" s="4">
        <f>'[1]علاجات الأسنان'!D57</f>
        <v>17203</v>
      </c>
      <c r="D17" s="4">
        <f>'[1]علاجات الأسنان'!E57</f>
        <v>6155</v>
      </c>
      <c r="E17" s="4">
        <f>'[1]علاجات الأسنان'!F57</f>
        <v>3900</v>
      </c>
      <c r="F17" s="4">
        <f>'[1]علاجات الأسنان'!G57</f>
        <v>1065</v>
      </c>
      <c r="G17" s="4">
        <f>'[1]علاجات الأسنان'!H57</f>
        <v>7821</v>
      </c>
      <c r="H17" s="4">
        <f>'[1]علاجات الأسنان'!I57</f>
        <v>101</v>
      </c>
      <c r="I17" s="4">
        <f>'[1]علاجات الأسنان'!J57</f>
        <v>2864</v>
      </c>
      <c r="J17" s="4">
        <f>'[1]علاجات الأسنان'!K57</f>
        <v>2008</v>
      </c>
      <c r="K17" s="4">
        <f>'[1]علاجات الأسنان'!L57</f>
        <v>8910</v>
      </c>
      <c r="L17" s="4">
        <f t="shared" si="1"/>
        <v>13046</v>
      </c>
      <c r="M17" s="4">
        <f>'[1]علاجات الأسنان'!N57</f>
        <v>9228</v>
      </c>
      <c r="N17" s="4">
        <f>'[1]علاجات الأسنان'!O57</f>
        <v>3818</v>
      </c>
      <c r="O17" s="4">
        <v>5</v>
      </c>
    </row>
    <row r="18" spans="1:15" ht="35.1" customHeight="1" x14ac:dyDescent="0.2">
      <c r="A18" s="6" t="s">
        <v>19</v>
      </c>
      <c r="B18" s="4">
        <f>SUM(C18:K18)</f>
        <v>41010</v>
      </c>
      <c r="C18" s="4">
        <f>'[1]علاجات الأسنان'!D78</f>
        <v>4617</v>
      </c>
      <c r="D18" s="4">
        <f>'[1]علاجات الأسنان'!E78</f>
        <v>1957</v>
      </c>
      <c r="E18" s="4">
        <f>'[1]علاجات الأسنان'!F78</f>
        <v>2522</v>
      </c>
      <c r="F18" s="4">
        <f>'[1]علاجات الأسنان'!G78</f>
        <v>1761</v>
      </c>
      <c r="G18" s="4">
        <f>'[1]علاجات الأسنان'!H78</f>
        <v>12679</v>
      </c>
      <c r="H18" s="4">
        <f>'[1]علاجات الأسنان'!I78</f>
        <v>1917</v>
      </c>
      <c r="I18" s="4">
        <f>'[1]علاجات الأسنان'!J78</f>
        <v>4793</v>
      </c>
      <c r="J18" s="4">
        <f>'[1]علاجات الأسنان'!K78</f>
        <v>3185</v>
      </c>
      <c r="K18" s="4">
        <f>'[1]علاجات الأسنان'!L78</f>
        <v>7579</v>
      </c>
      <c r="L18" s="4">
        <f>SUM(M18:N18)</f>
        <v>32884</v>
      </c>
      <c r="M18" s="4">
        <f>'[1]علاجات الأسنان'!N78</f>
        <v>21939</v>
      </c>
      <c r="N18" s="4">
        <f>'[1]علاجات الأسنان'!O78</f>
        <v>10945</v>
      </c>
      <c r="O18" s="4">
        <v>20</v>
      </c>
    </row>
    <row r="19" spans="1:15" ht="35.1" customHeight="1" x14ac:dyDescent="0.2">
      <c r="A19" s="6" t="s">
        <v>20</v>
      </c>
      <c r="B19" s="4">
        <f t="shared" si="0"/>
        <v>54086</v>
      </c>
      <c r="C19" s="4">
        <f>'[1]علاجات الأسنان'!D100</f>
        <v>11118</v>
      </c>
      <c r="D19" s="4">
        <f>'[1]علاجات الأسنان'!E100</f>
        <v>4163</v>
      </c>
      <c r="E19" s="4">
        <f>'[1]علاجات الأسنان'!F100</f>
        <v>1728</v>
      </c>
      <c r="F19" s="4">
        <f>'[1]علاجات الأسنان'!G100</f>
        <v>2577</v>
      </c>
      <c r="G19" s="4">
        <f>'[1]علاجات الأسنان'!H100</f>
        <v>12033</v>
      </c>
      <c r="H19" s="4">
        <f>'[1]علاجات الأسنان'!I100</f>
        <v>1869</v>
      </c>
      <c r="I19" s="4">
        <f>'[1]علاجات الأسنان'!J100</f>
        <v>5036</v>
      </c>
      <c r="J19" s="4">
        <f>'[1]علاجات الأسنان'!K100</f>
        <v>4086</v>
      </c>
      <c r="K19" s="4">
        <f>'[1]علاجات الأسنان'!L100</f>
        <v>11476</v>
      </c>
      <c r="L19" s="4">
        <f t="shared" si="1"/>
        <v>41712</v>
      </c>
      <c r="M19" s="4">
        <f>'[1]علاجات الأسنان'!N100</f>
        <v>26271</v>
      </c>
      <c r="N19" s="4">
        <f>'[1]علاجات الأسنان'!O100</f>
        <v>15441</v>
      </c>
      <c r="O19" s="4">
        <v>15</v>
      </c>
    </row>
    <row r="20" spans="1:15" ht="35.1" customHeight="1" x14ac:dyDescent="0.2">
      <c r="A20" s="6" t="s">
        <v>21</v>
      </c>
      <c r="B20" s="4">
        <f t="shared" ref="B20:N20" si="2">SUM(B14:B19)</f>
        <v>275492</v>
      </c>
      <c r="C20" s="4">
        <f t="shared" si="2"/>
        <v>60897</v>
      </c>
      <c r="D20" s="4">
        <f t="shared" si="2"/>
        <v>20226</v>
      </c>
      <c r="E20" s="4">
        <f t="shared" si="2"/>
        <v>16001</v>
      </c>
      <c r="F20" s="4">
        <f t="shared" si="2"/>
        <v>12886</v>
      </c>
      <c r="G20" s="4">
        <f t="shared" si="2"/>
        <v>63793</v>
      </c>
      <c r="H20" s="4">
        <f t="shared" si="2"/>
        <v>4839</v>
      </c>
      <c r="I20" s="4">
        <f t="shared" si="2"/>
        <v>22271</v>
      </c>
      <c r="J20" s="4">
        <f t="shared" si="2"/>
        <v>18182</v>
      </c>
      <c r="K20" s="4">
        <f t="shared" si="2"/>
        <v>56397</v>
      </c>
      <c r="L20" s="4">
        <f t="shared" si="2"/>
        <v>161935</v>
      </c>
      <c r="M20" s="4">
        <f t="shared" si="2"/>
        <v>108724</v>
      </c>
      <c r="N20" s="4">
        <f t="shared" si="2"/>
        <v>53211</v>
      </c>
      <c r="O20" s="4">
        <f>SUM(O14:O19)</f>
        <v>76</v>
      </c>
    </row>
    <row r="21" spans="1:15" s="2" customFormat="1" ht="58.5" customHeight="1" x14ac:dyDescent="0.2">
      <c r="A21" s="6" t="s">
        <v>22</v>
      </c>
      <c r="B21" s="7">
        <f>B20/B20</f>
        <v>1</v>
      </c>
      <c r="C21" s="7">
        <f>C20/B20</f>
        <v>0.22104816110812656</v>
      </c>
      <c r="D21" s="7">
        <f>D20/B20</f>
        <v>7.3417739898073264E-2</v>
      </c>
      <c r="E21" s="7">
        <f>E20/B20</f>
        <v>5.8081541387771697E-2</v>
      </c>
      <c r="F21" s="7">
        <f>F20/B20</f>
        <v>4.677449798905231E-2</v>
      </c>
      <c r="G21" s="7">
        <f>G20/B20</f>
        <v>0.23156026309293917</v>
      </c>
      <c r="H21" s="7">
        <f>SUM(H20/B20)</f>
        <v>1.7564938364816401E-2</v>
      </c>
      <c r="I21" s="7">
        <f>SUM(I20/B20)</f>
        <v>8.0840822964006215E-2</v>
      </c>
      <c r="J21" s="7">
        <f>SUM(J20/B20)</f>
        <v>6.5998286701610204E-2</v>
      </c>
      <c r="K21" s="7">
        <f>SUM(K20/B20)</f>
        <v>0.20471374849360416</v>
      </c>
      <c r="L21" s="12" t="s">
        <v>23</v>
      </c>
      <c r="M21" s="12"/>
      <c r="N21" s="12"/>
      <c r="O21" s="12"/>
    </row>
    <row r="22" spans="1:15" s="2" customFormat="1" x14ac:dyDescent="0.2">
      <c r="D22" s="3"/>
    </row>
  </sheetData>
  <mergeCells count="22">
    <mergeCell ref="M12:M13"/>
    <mergeCell ref="E12:E13"/>
    <mergeCell ref="F12:F13"/>
    <mergeCell ref="G12:G13"/>
    <mergeCell ref="H12:H13"/>
    <mergeCell ref="I12:I13"/>
    <mergeCell ref="A1:O7"/>
    <mergeCell ref="A8:O8"/>
    <mergeCell ref="L21:O21"/>
    <mergeCell ref="A9:O9"/>
    <mergeCell ref="A10:O10"/>
    <mergeCell ref="A11:A12"/>
    <mergeCell ref="B11:B12"/>
    <mergeCell ref="C11:K11"/>
    <mergeCell ref="L11:N11"/>
    <mergeCell ref="O11:O13"/>
    <mergeCell ref="N12:N13"/>
    <mergeCell ref="C12:C13"/>
    <mergeCell ref="D12:D13"/>
    <mergeCell ref="J12:J13"/>
    <mergeCell ref="K12:K13"/>
    <mergeCell ref="L12:L13"/>
  </mergeCells>
  <pageMargins left="0" right="0" top="0" bottom="0" header="0.511811023622047" footer="0.511811023622047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TWUZXU4UYYY7-944396957-36305</_dlc_DocId>
    <_dlc_DocIdUrl xmlns="a5cd8edf-193d-454e-be79-0a753d5be6e1">
      <Url>http://localhost/_layouts/15/DocIdRedir.aspx?ID=TWUZXU4UYYY7-944396957-36305</Url>
      <Description>TWUZXU4UYYY7-944396957-36305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459BB54-1942-4966-885F-4C9548FC4DBC}"/>
</file>

<file path=customXml/itemProps2.xml><?xml version="1.0" encoding="utf-8"?>
<ds:datastoreItem xmlns:ds="http://schemas.openxmlformats.org/officeDocument/2006/customXml" ds:itemID="{4B9E9E6D-2043-4BFB-BC74-BFF21379B704}"/>
</file>

<file path=customXml/itemProps3.xml><?xml version="1.0" encoding="utf-8"?>
<ds:datastoreItem xmlns:ds="http://schemas.openxmlformats.org/officeDocument/2006/customXml" ds:itemID="{E63A420E-2908-44E1-B593-849116648A5B}"/>
</file>

<file path=customXml/itemProps4.xml><?xml version="1.0" encoding="utf-8"?>
<ds:datastoreItem xmlns:ds="http://schemas.openxmlformats.org/officeDocument/2006/customXml" ds:itemID="{7F9E4A62-BB38-434E-8963-7DCF76E3A6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53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2020-11-27T14:46:23Z</cp:lastPrinted>
  <dcterms:created xsi:type="dcterms:W3CDTF">2020-10-25T06:41:16Z</dcterms:created>
  <dcterms:modified xsi:type="dcterms:W3CDTF">2020-12-28T15:33:29Z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0a63d877-5c1e-4013-9c78-bde2798d536e</vt:lpwstr>
  </property>
</Properties>
</file>